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580" windowHeight="6210"/>
  </bookViews>
  <sheets>
    <sheet name="CUENTA UNICA-SIGEF ABRIL" sheetId="22" r:id="rId1"/>
  </sheets>
  <definedNames>
    <definedName name="_xlnm.Print_Area" localSheetId="0">'CUENTA UNICA-SIGEF ABRIL'!$A$1:$G$92</definedName>
  </definedNames>
  <calcPr calcId="144525"/>
</workbook>
</file>

<file path=xl/calcChain.xml><?xml version="1.0" encoding="utf-8"?>
<calcChain xmlns="http://schemas.openxmlformats.org/spreadsheetml/2006/main">
  <c r="G9" i="22" l="1"/>
  <c r="E82" i="22"/>
  <c r="F82" i="22" l="1"/>
  <c r="G82" i="22" l="1"/>
  <c r="G10" i="22" l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</calcChain>
</file>

<file path=xl/sharedStrings.xml><?xml version="1.0" encoding="utf-8"?>
<sst xmlns="http://schemas.openxmlformats.org/spreadsheetml/2006/main" count="158" uniqueCount="112">
  <si>
    <t>FECHA</t>
  </si>
  <si>
    <t>NO. REC./LIB.</t>
  </si>
  <si>
    <t>DEBITO</t>
  </si>
  <si>
    <t>CREDITO</t>
  </si>
  <si>
    <t>BALANCE</t>
  </si>
  <si>
    <t>DETALLES/BENEFICIARIO</t>
  </si>
  <si>
    <t>MOVIMIENTO FINANCIERO</t>
  </si>
  <si>
    <t xml:space="preserve">TOTAL </t>
  </si>
  <si>
    <t>PERSONAL FIJO</t>
  </si>
  <si>
    <t xml:space="preserve">CONCEPTO </t>
  </si>
  <si>
    <t>TESORERIA DE LA SEGURIDAD SOCIAL</t>
  </si>
  <si>
    <t>APORTE AL SEGURO FAMILIAR DE SALUD</t>
  </si>
  <si>
    <t>APORTE AL FONDO DE PENSIONES</t>
  </si>
  <si>
    <t>APORTE AL RIESGO LABORAL</t>
  </si>
  <si>
    <t xml:space="preserve">BALANCE INICIAL </t>
  </si>
  <si>
    <t xml:space="preserve">PERSONAL FIJO </t>
  </si>
  <si>
    <t xml:space="preserve">IMPRESORA DE LEON </t>
  </si>
  <si>
    <t xml:space="preserve">SERVICIO DE IMPRESIÓN </t>
  </si>
  <si>
    <t xml:space="preserve">SERVICIO DE CAPACITACION </t>
  </si>
  <si>
    <t>IG SUPLIDORES EXPRESS</t>
  </si>
  <si>
    <t xml:space="preserve">TRANS DIESEL DEL CARIBE </t>
  </si>
  <si>
    <t xml:space="preserve">DELTA COMERCIAL </t>
  </si>
  <si>
    <t xml:space="preserve">OFICINA UNIVERSAL </t>
  </si>
  <si>
    <t>PROCONSUMIDOR</t>
  </si>
  <si>
    <t xml:space="preserve"> “AÑO DEL FOMENTO DE LAS EXPORTACIONES ”</t>
  </si>
  <si>
    <t xml:space="preserve">PERSONAL TAMITE DE PENSION  </t>
  </si>
  <si>
    <t>PERSONAL DE VIGILANCIA</t>
  </si>
  <si>
    <t xml:space="preserve">FELIZ RUIZ COMERCIAL </t>
  </si>
  <si>
    <t>COMPRA DE COMBUSTIBLE/BARAHONA</t>
  </si>
  <si>
    <t xml:space="preserve">VERONICA ASTACIO </t>
  </si>
  <si>
    <t xml:space="preserve">SERVICIO DE ALQUILER/ LOCAL HATO MAYOR </t>
  </si>
  <si>
    <t xml:space="preserve">TONER DEPOT INTERNATIONAL </t>
  </si>
  <si>
    <t xml:space="preserve">COMPRA DE VARIOS TONERS </t>
  </si>
  <si>
    <t xml:space="preserve">SERVICIO DE TRANSPORTE </t>
  </si>
  <si>
    <t xml:space="preserve">PERSONAL C/CON RELACION DE DEPENDENCIA </t>
  </si>
  <si>
    <t xml:space="preserve">PERSONAL C/SIN RELACION DE DEPENDENCIA </t>
  </si>
  <si>
    <t>DESDE 01/04/2018 HASTA EL 30/04/2018</t>
  </si>
  <si>
    <t>CLAVE SIETE</t>
  </si>
  <si>
    <t>SERVICIO DE NOTARIZACION</t>
  </si>
  <si>
    <t>CORPORACION COPYCORP</t>
  </si>
  <si>
    <t xml:space="preserve">COMPRA DE TONER DIVERSOS </t>
  </si>
  <si>
    <t xml:space="preserve">RIZEK LINARES ENTRETENIMIENTO </t>
  </si>
  <si>
    <t>SERVICIO DE MONTAJE DE EVENTO</t>
  </si>
  <si>
    <t>SUELDO ABRIL 2018</t>
  </si>
  <si>
    <t>PRIMA DE TRANSPORTE ABRIL 2018</t>
  </si>
  <si>
    <t>GASTOS DE ALIMENTACION ABRIL 2018</t>
  </si>
  <si>
    <t>GASTO DE REPRESENTACION ABRIL 2018</t>
  </si>
  <si>
    <t>PAGO RETROACTIVO PERSONAL FIJO MARZO 2018</t>
  </si>
  <si>
    <t>PAGO RETROACTIVO PERSONAL FIJO FEB. 2018</t>
  </si>
  <si>
    <t>EDUARDO JACOBO LEGER</t>
  </si>
  <si>
    <t xml:space="preserve">PROTECCION INTEGRAL EMPRESARIAL </t>
  </si>
  <si>
    <t>COMPRA DE ARCHIVOS MODULARES P/ DEPTO. JURIDICO</t>
  </si>
  <si>
    <t>COMPRA DE 03 TELEFONOS DE ESCRITORIO P/USO DE LA REGIONAL SPM</t>
  </si>
  <si>
    <t>PAGO DE VIATICO DENTRO DEL PAIS MARZO 2018</t>
  </si>
  <si>
    <t>SEGURO BANRESERVAS</t>
  </si>
  <si>
    <t xml:space="preserve">PAGO DE POLIZA DE SEGURO VEHICULAR </t>
  </si>
  <si>
    <t xml:space="preserve">COMPAÑÍA DOMINICANA DE TELEFONO </t>
  </si>
  <si>
    <t xml:space="preserve">SERVICIO TELEFONICO </t>
  </si>
  <si>
    <t>AYUNTAMIENTO DEL DISTRITO NACIONAL</t>
  </si>
  <si>
    <t xml:space="preserve">SERVICIO DE RESIDUOS SOLIDOS </t>
  </si>
  <si>
    <t>SUPLIDORA GOMEZ PEREZ SUGOPECA</t>
  </si>
  <si>
    <t xml:space="preserve">COMPRA DE SUMINISTRO DE OFICINA </t>
  </si>
  <si>
    <t xml:space="preserve">SERVICIO DE MANTENIMIENTO VEHICULAR </t>
  </si>
  <si>
    <t xml:space="preserve">COMPRA DE UN PODIUM ACRILICO TRANSPARENTE </t>
  </si>
  <si>
    <t xml:space="preserve">COMPRA DE COMBUSTIBLE PARA LA PLANTA ELECTRICA </t>
  </si>
  <si>
    <t xml:space="preserve">SERVICIOS TURISTICOS </t>
  </si>
  <si>
    <t xml:space="preserve">SUNIX PETROLEUM </t>
  </si>
  <si>
    <t xml:space="preserve">COMPRA DE COMBUSTIBLE PERSONAL GERENCIAL Y OPERACIONAL </t>
  </si>
  <si>
    <t xml:space="preserve">ANGEL TOMAS MIRANDA LOPEZ </t>
  </si>
  <si>
    <t xml:space="preserve">SERVICIO DE IMPERMEABILIZACION DE  TECHO </t>
  </si>
  <si>
    <t xml:space="preserve">COMPRA DE ARMARIO TRAMERIA PARA USO INSTITUCIONAL </t>
  </si>
  <si>
    <t xml:space="preserve">RUTA DE LA LINCOLN </t>
  </si>
  <si>
    <t xml:space="preserve">COMPRA DE ALMUERZO/CENA AL PERSONAL DE VIGILANCIA </t>
  </si>
  <si>
    <t xml:space="preserve">ESMERALDA CACERES DE LO SANTOS </t>
  </si>
  <si>
    <t xml:space="preserve">SERVICIO DE FUMIGACION </t>
  </si>
  <si>
    <t xml:space="preserve">COMPRA DE UTILES DIVERSOS </t>
  </si>
  <si>
    <t xml:space="preserve">HOTEL PLAZA NACO </t>
  </si>
  <si>
    <t xml:space="preserve">SERVICIO DE HOSPEDAJE </t>
  </si>
  <si>
    <t xml:space="preserve">CENTRO CUESTA NACIONAL </t>
  </si>
  <si>
    <t xml:space="preserve">COMPRA DE BONOS </t>
  </si>
  <si>
    <t>GRUPO KRR</t>
  </si>
  <si>
    <t xml:space="preserve">REBOGA </t>
  </si>
  <si>
    <t xml:space="preserve">SERVICIO DE REPARACION DE LA BOMBA DE AGUA </t>
  </si>
  <si>
    <t xml:space="preserve">POR COMPRA DE CALCULADORA SHARP PARA LA REGIONAL STIGO Y SAN JUAN </t>
  </si>
  <si>
    <t xml:space="preserve">BAROLI TECNOLOGIE </t>
  </si>
  <si>
    <t xml:space="preserve">COMPRA DE 09 BIOMETRICOS PARA EL CONTROL DE ASISTENCIA DEL PERSONAL </t>
  </si>
  <si>
    <t xml:space="preserve">COLMADO CAFETERIA ORTIZ </t>
  </si>
  <si>
    <t xml:space="preserve">COMPRA DE ALMUERZO P/P QUE TRABAJO EN LA CAMPAÑA DE SEMANA SANTA </t>
  </si>
  <si>
    <t xml:space="preserve">VIAJES ALKASA </t>
  </si>
  <si>
    <t xml:space="preserve">COMPRA DE BOLETOS AEREOS </t>
  </si>
  <si>
    <t xml:space="preserve">AMERICAN BUSINESS MACHINE </t>
  </si>
  <si>
    <t xml:space="preserve">REINTEGRO POR DEVOLUCION DE SUBSIDIO DE ENFERMEDAD COMUN </t>
  </si>
  <si>
    <t>UNIVERSAL DE COMPUTOS</t>
  </si>
  <si>
    <t xml:space="preserve">COMPRA DE MATERIALES INFORMATICOS </t>
  </si>
  <si>
    <t xml:space="preserve">FERNANDO DE JESUS BRETON </t>
  </si>
  <si>
    <t xml:space="preserve">SERVICIO DE REPARACION DE PISOS Y PLAFONES </t>
  </si>
  <si>
    <t xml:space="preserve">SERVICIOS PSICOSOCIALES Y EDUCATIVOS FELIZ LAMARCHE </t>
  </si>
  <si>
    <t xml:space="preserve">PAGO DE POLIZA DE SEGURO CONTRA INCENDIO </t>
  </si>
  <si>
    <t xml:space="preserve">CIELOS ACUSTICOS </t>
  </si>
  <si>
    <t xml:space="preserve">COMPRA DE YESO Y PUERTA EN PVC PLEGABLES </t>
  </si>
  <si>
    <t>AUTOMARE</t>
  </si>
  <si>
    <t>TRANSFERENCIA CORRIENTE PARA CUBRIR GASTOS CORRIENTES ABRIL 2018</t>
  </si>
  <si>
    <t>TRANSFERENCIA CORRIENTE PARA CUBRIR NOMINAS Y SEGURIDAD SOCIAL ABRIL 2018</t>
  </si>
  <si>
    <t xml:space="preserve">REINTEGRO DEVOLUCION DE CREDITO </t>
  </si>
  <si>
    <t>PERSONAL TRAMITE DE PENSION ABRIL-2018</t>
  </si>
  <si>
    <t>PAGO PERSONAL DE VIGILANCIA ABRIL-2018</t>
  </si>
  <si>
    <t>MIEMBROS DEL CONSEJO</t>
  </si>
  <si>
    <t>PAGO DE DIETA A MIEMBROS DEL CONSEJO DIRECTIVO</t>
  </si>
  <si>
    <t>COMPRA DE COMBUSTIBLE REGIONAL HATO MAYOR</t>
  </si>
  <si>
    <t>TRANSFERENCIA APERTURA ANTICIPO FINANCIERO</t>
  </si>
  <si>
    <t>REINTEGRO POR DEVOLUCION/SUBSIDIO DE ENFERMEDAD COMUN Y EMB</t>
  </si>
  <si>
    <t>SUELDO AL PERSONAL MES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</si>
</sst>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color theme="1"/>
      <name val="Bookman Old Style"/>
      <family val="1"/>
    </font>
    <font>
      <b/>
      <sz val="14"/>
      <color theme="1"/>
      <name val="Bookman Old Style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theme="0"/>
      <name val="Bookman Old Style"/>
      <family val="1"/>
    </font>
    <font>
      <sz val="8"/>
      <name val="Bookman Old Style"/>
      <family val="1"/>
    </font>
    <font>
      <sz val="8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</cellStyleXfs>
  <cellXfs count="76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1" applyFont="1" applyAlignment="1">
      <alignment horizontal="right"/>
    </xf>
    <xf numFmtId="165" fontId="0" fillId="0" borderId="0" xfId="0" applyNumberFormat="1"/>
    <xf numFmtId="0" fontId="6" fillId="0" borderId="0" xfId="0" applyFont="1"/>
    <xf numFmtId="0" fontId="6" fillId="0" borderId="0" xfId="0" applyFont="1" applyFill="1" applyBorder="1"/>
    <xf numFmtId="164" fontId="0" fillId="0" borderId="0" xfId="0" applyNumberFormat="1"/>
    <xf numFmtId="0" fontId="10" fillId="0" borderId="0" xfId="0" applyFont="1"/>
    <xf numFmtId="43" fontId="0" fillId="0" borderId="0" xfId="0" applyNumberFormat="1"/>
    <xf numFmtId="43" fontId="6" fillId="3" borderId="0" xfId="1" applyFont="1" applyFill="1"/>
    <xf numFmtId="0" fontId="0" fillId="3" borderId="0" xfId="0" applyFill="1"/>
    <xf numFmtId="4" fontId="0" fillId="0" borderId="0" xfId="0" applyNumberFormat="1"/>
    <xf numFmtId="0" fontId="9" fillId="0" borderId="0" xfId="0" applyFont="1" applyAlignment="1"/>
    <xf numFmtId="0" fontId="7" fillId="3" borderId="0" xfId="2" applyFont="1" applyFill="1" applyAlignment="1">
      <alignment vertical="center"/>
    </xf>
    <xf numFmtId="0" fontId="8" fillId="0" borderId="0" xfId="0" applyFont="1" applyAlignment="1"/>
    <xf numFmtId="0" fontId="10" fillId="0" borderId="0" xfId="0" applyFont="1" applyBorder="1"/>
    <xf numFmtId="0" fontId="10" fillId="0" borderId="10" xfId="0" applyFont="1" applyBorder="1"/>
    <xf numFmtId="0" fontId="3" fillId="3" borderId="0" xfId="0" applyFont="1" applyFill="1"/>
    <xf numFmtId="43" fontId="3" fillId="3" borderId="0" xfId="1" applyFont="1" applyFill="1"/>
    <xf numFmtId="0" fontId="6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/>
    <xf numFmtId="0" fontId="8" fillId="3" borderId="0" xfId="0" applyFont="1" applyFill="1" applyAlignment="1"/>
    <xf numFmtId="0" fontId="10" fillId="3" borderId="0" xfId="0" applyFont="1" applyFill="1" applyBorder="1"/>
    <xf numFmtId="0" fontId="0" fillId="3" borderId="0" xfId="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43" fontId="0" fillId="3" borderId="0" xfId="0" applyNumberFormat="1" applyFont="1" applyFill="1" applyBorder="1"/>
    <xf numFmtId="164" fontId="11" fillId="0" borderId="0" xfId="0" applyNumberFormat="1" applyFont="1" applyBorder="1" applyAlignment="1"/>
    <xf numFmtId="165" fontId="11" fillId="0" borderId="0" xfId="0" applyNumberFormat="1" applyFont="1" applyAlignment="1">
      <alignment horizontal="center"/>
    </xf>
    <xf numFmtId="0" fontId="12" fillId="2" borderId="1" xfId="4" applyNumberFormat="1" applyFont="1" applyFill="1" applyBorder="1" applyAlignment="1" applyProtection="1">
      <alignment horizontal="center"/>
      <protection locked="0"/>
    </xf>
    <xf numFmtId="0" fontId="12" fillId="2" borderId="6" xfId="4" applyNumberFormat="1" applyFont="1" applyFill="1" applyBorder="1" applyAlignment="1" applyProtection="1">
      <alignment horizontal="center" wrapText="1"/>
      <protection locked="0"/>
    </xf>
    <xf numFmtId="0" fontId="12" fillId="2" borderId="5" xfId="4" applyNumberFormat="1" applyFont="1" applyFill="1" applyBorder="1" applyAlignment="1" applyProtection="1">
      <alignment horizontal="left"/>
      <protection locked="0"/>
    </xf>
    <xf numFmtId="0" fontId="12" fillId="2" borderId="7" xfId="4" applyNumberFormat="1" applyFont="1" applyFill="1" applyBorder="1" applyAlignment="1" applyProtection="1">
      <protection locked="0"/>
    </xf>
    <xf numFmtId="0" fontId="12" fillId="2" borderId="8" xfId="4" applyNumberFormat="1" applyFont="1" applyFill="1" applyBorder="1" applyAlignment="1" applyProtection="1">
      <alignment horizontal="center"/>
      <protection locked="0"/>
    </xf>
    <xf numFmtId="43" fontId="12" fillId="2" borderId="6" xfId="1" applyFont="1" applyFill="1" applyBorder="1" applyAlignment="1" applyProtection="1">
      <alignment horizontal="center"/>
      <protection locked="0"/>
    </xf>
    <xf numFmtId="43" fontId="12" fillId="2" borderId="6" xfId="1" applyFont="1" applyFill="1" applyBorder="1" applyAlignment="1" applyProtection="1">
      <alignment horizontal="right"/>
      <protection locked="0"/>
    </xf>
    <xf numFmtId="14" fontId="13" fillId="4" borderId="9" xfId="0" applyNumberFormat="1" applyFont="1" applyFill="1" applyBorder="1" applyAlignment="1">
      <alignment horizontal="center"/>
    </xf>
    <xf numFmtId="43" fontId="13" fillId="4" borderId="13" xfId="1" applyFont="1" applyFill="1" applyBorder="1" applyAlignment="1" applyProtection="1">
      <alignment horizontal="right"/>
      <protection locked="0"/>
    </xf>
    <xf numFmtId="166" fontId="14" fillId="3" borderId="5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left"/>
    </xf>
    <xf numFmtId="166" fontId="15" fillId="3" borderId="0" xfId="0" applyNumberFormat="1" applyFont="1" applyFill="1" applyBorder="1" applyAlignment="1"/>
    <xf numFmtId="0" fontId="15" fillId="3" borderId="0" xfId="0" applyFont="1" applyFill="1" applyBorder="1"/>
    <xf numFmtId="0" fontId="14" fillId="3" borderId="10" xfId="0" applyFont="1" applyFill="1" applyBorder="1"/>
    <xf numFmtId="43" fontId="14" fillId="3" borderId="10" xfId="1" applyFont="1" applyFill="1" applyBorder="1"/>
    <xf numFmtId="43" fontId="14" fillId="3" borderId="0" xfId="0" applyNumberFormat="1" applyFont="1" applyFill="1" applyBorder="1"/>
    <xf numFmtId="166" fontId="14" fillId="3" borderId="11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4" fillId="0" borderId="0" xfId="0" applyFont="1" applyBorder="1"/>
    <xf numFmtId="0" fontId="14" fillId="3" borderId="0" xfId="0" applyFont="1" applyFill="1" applyBorder="1"/>
    <xf numFmtId="43" fontId="14" fillId="3" borderId="0" xfId="1" applyFont="1" applyFill="1" applyBorder="1"/>
    <xf numFmtId="166" fontId="14" fillId="3" borderId="0" xfId="0" applyNumberFormat="1" applyFont="1" applyFill="1" applyBorder="1" applyAlignment="1">
      <alignment vertical="justify" wrapText="1"/>
    </xf>
    <xf numFmtId="43" fontId="15" fillId="3" borderId="0" xfId="1" applyFont="1" applyFill="1" applyBorder="1"/>
    <xf numFmtId="166" fontId="15" fillId="3" borderId="0" xfId="0" applyNumberFormat="1" applyFont="1" applyFill="1" applyBorder="1"/>
    <xf numFmtId="43" fontId="14" fillId="3" borderId="12" xfId="0" applyNumberFormat="1" applyFont="1" applyFill="1" applyBorder="1"/>
    <xf numFmtId="166" fontId="14" fillId="3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4" fontId="14" fillId="3" borderId="0" xfId="0" applyNumberFormat="1" applyFont="1" applyFill="1" applyBorder="1" applyAlignment="1"/>
    <xf numFmtId="43" fontId="14" fillId="3" borderId="0" xfId="1" applyFont="1" applyFill="1" applyBorder="1" applyAlignment="1"/>
    <xf numFmtId="4" fontId="14" fillId="3" borderId="0" xfId="0" applyNumberFormat="1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4" fillId="0" borderId="0" xfId="0" applyFont="1"/>
    <xf numFmtId="4" fontId="14" fillId="3" borderId="0" xfId="0" applyNumberFormat="1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4" fontId="12" fillId="2" borderId="3" xfId="0" applyNumberFormat="1" applyFont="1" applyFill="1" applyBorder="1"/>
    <xf numFmtId="43" fontId="12" fillId="2" borderId="3" xfId="0" applyNumberFormat="1" applyFont="1" applyFill="1" applyBorder="1"/>
    <xf numFmtId="43" fontId="12" fillId="2" borderId="4" xfId="0" applyNumberFormat="1" applyFont="1" applyFill="1" applyBorder="1"/>
    <xf numFmtId="0" fontId="7" fillId="3" borderId="0" xfId="2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3" fillId="4" borderId="3" xfId="4" applyNumberFormat="1" applyFont="1" applyFill="1" applyBorder="1" applyAlignment="1" applyProtection="1">
      <alignment horizontal="left" wrapText="1"/>
      <protection locked="0"/>
    </xf>
  </cellXfs>
  <cellStyles count="6">
    <cellStyle name="Millares" xfId="1" builtinId="3"/>
    <cellStyle name="Millares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19050</xdr:rowOff>
    </xdr:from>
    <xdr:to>
      <xdr:col>1</xdr:col>
      <xdr:colOff>249805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19050"/>
          <a:ext cx="1076325" cy="97154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0</xdr:row>
      <xdr:rowOff>28576</xdr:rowOff>
    </xdr:from>
    <xdr:to>
      <xdr:col>6</xdr:col>
      <xdr:colOff>1381125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63425" y="28576"/>
          <a:ext cx="1333500" cy="962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view="pageBreakPreview" zoomScaleNormal="106" zoomScaleSheetLayoutView="100" workbookViewId="0">
      <selection activeCell="E7" sqref="E7"/>
    </sheetView>
  </sheetViews>
  <sheetFormatPr baseColWidth="10" defaultColWidth="11.42578125" defaultRowHeight="15.6" customHeight="1" x14ac:dyDescent="0.25"/>
  <cols>
    <col min="1" max="1" width="14.7109375" style="1" customWidth="1"/>
    <col min="2" max="2" width="8.42578125" style="1" customWidth="1"/>
    <col min="3" max="3" width="47.5703125" style="1" customWidth="1"/>
    <col min="4" max="4" width="73.140625" style="1" customWidth="1"/>
    <col min="5" max="5" width="20.28515625" style="1" customWidth="1"/>
    <col min="6" max="6" width="22.85546875" style="1" customWidth="1"/>
    <col min="7" max="7" width="22.7109375" style="1" customWidth="1"/>
    <col min="8" max="8" width="13.140625" style="1" bestFit="1" customWidth="1"/>
    <col min="9" max="9" width="14.7109375" style="1" bestFit="1" customWidth="1"/>
    <col min="10" max="10" width="14.140625" style="1" bestFit="1" customWidth="1"/>
    <col min="11" max="11" width="0" style="1" hidden="1" customWidth="1"/>
    <col min="12" max="16384" width="11.42578125" style="1"/>
  </cols>
  <sheetData>
    <row r="1" spans="1:20" s="2" customFormat="1" ht="15.6" customHeight="1" x14ac:dyDescent="0.2">
      <c r="A1" s="21"/>
      <c r="B1" s="21"/>
      <c r="C1" s="18"/>
      <c r="D1" s="18"/>
      <c r="E1" s="18"/>
      <c r="F1" s="19"/>
      <c r="G1" s="3"/>
    </row>
    <row r="2" spans="1:20" s="2" customFormat="1" ht="15.6" customHeight="1" x14ac:dyDescent="0.2">
      <c r="A2" s="22"/>
      <c r="B2" s="22"/>
      <c r="C2" s="18"/>
      <c r="D2" s="18"/>
      <c r="E2" s="18"/>
      <c r="F2" s="19"/>
      <c r="G2" s="3"/>
    </row>
    <row r="3" spans="1:20" s="2" customFormat="1" ht="15.6" customHeight="1" x14ac:dyDescent="0.2">
      <c r="A3" s="14"/>
      <c r="B3" s="14"/>
      <c r="C3" s="72" t="s">
        <v>24</v>
      </c>
      <c r="D3" s="72"/>
      <c r="E3" s="72"/>
      <c r="F3" s="72"/>
      <c r="G3" s="14"/>
    </row>
    <row r="4" spans="1:20" s="2" customFormat="1" ht="15.6" customHeight="1" x14ac:dyDescent="0.25">
      <c r="A4" s="23"/>
      <c r="B4" s="23"/>
      <c r="C4" s="73" t="s">
        <v>6</v>
      </c>
      <c r="D4" s="73"/>
      <c r="E4" s="73"/>
      <c r="F4" s="73"/>
      <c r="G4" s="13"/>
    </row>
    <row r="5" spans="1:20" s="2" customFormat="1" ht="15.6" customHeight="1" x14ac:dyDescent="0.2">
      <c r="A5" s="24"/>
      <c r="B5" s="24"/>
      <c r="C5" s="74" t="s">
        <v>36</v>
      </c>
      <c r="D5" s="74"/>
      <c r="E5" s="74"/>
      <c r="F5" s="74"/>
      <c r="G5" s="15"/>
    </row>
    <row r="6" spans="1:20" s="2" customFormat="1" ht="15.6" customHeight="1" thickBot="1" x14ac:dyDescent="0.35">
      <c r="A6" s="20"/>
      <c r="B6" s="20"/>
      <c r="C6" s="20"/>
      <c r="D6" s="20"/>
      <c r="E6" s="20"/>
      <c r="F6" s="20"/>
      <c r="G6" s="5"/>
    </row>
    <row r="7" spans="1:20" s="8" customFormat="1" ht="24.75" customHeight="1" thickBot="1" x14ac:dyDescent="0.25">
      <c r="A7" s="34" t="s">
        <v>0</v>
      </c>
      <c r="B7" s="35" t="s">
        <v>1</v>
      </c>
      <c r="C7" s="36" t="s">
        <v>5</v>
      </c>
      <c r="D7" s="37" t="s">
        <v>9</v>
      </c>
      <c r="E7" s="38" t="s">
        <v>2</v>
      </c>
      <c r="F7" s="39" t="s">
        <v>3</v>
      </c>
      <c r="G7" s="40" t="s">
        <v>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17" customFormat="1" ht="17.25" customHeight="1" thickBot="1" x14ac:dyDescent="0.25">
      <c r="A8" s="41">
        <v>43191</v>
      </c>
      <c r="B8" s="75" t="s">
        <v>14</v>
      </c>
      <c r="C8" s="75"/>
      <c r="D8" s="75"/>
      <c r="E8" s="75"/>
      <c r="F8" s="75"/>
      <c r="G8" s="42">
        <v>20251237.52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6" customFormat="1" ht="12.75" x14ac:dyDescent="0.25">
      <c r="A9" s="43">
        <v>43196</v>
      </c>
      <c r="B9" s="44">
        <v>1005</v>
      </c>
      <c r="C9" s="45" t="s">
        <v>37</v>
      </c>
      <c r="D9" s="46" t="s">
        <v>38</v>
      </c>
      <c r="E9" s="47"/>
      <c r="F9" s="48">
        <v>23600</v>
      </c>
      <c r="G9" s="49">
        <f>+G8-F9</f>
        <v>20227637.52</v>
      </c>
    </row>
    <row r="10" spans="1:20" s="16" customFormat="1" ht="15.6" customHeight="1" x14ac:dyDescent="0.25">
      <c r="A10" s="50">
        <v>43196</v>
      </c>
      <c r="B10" s="51">
        <v>1006</v>
      </c>
      <c r="C10" s="52" t="s">
        <v>37</v>
      </c>
      <c r="D10" s="46" t="s">
        <v>38</v>
      </c>
      <c r="E10" s="53"/>
      <c r="F10" s="54">
        <v>23600</v>
      </c>
      <c r="G10" s="49">
        <f t="shared" ref="G10:G14" si="0">+G9-F10</f>
        <v>20204037.52</v>
      </c>
    </row>
    <row r="11" spans="1:20" s="16" customFormat="1" ht="15.6" customHeight="1" x14ac:dyDescent="0.25">
      <c r="A11" s="50">
        <v>43196</v>
      </c>
      <c r="B11" s="51">
        <v>1007</v>
      </c>
      <c r="C11" s="53" t="s">
        <v>39</v>
      </c>
      <c r="D11" s="53" t="s">
        <v>40</v>
      </c>
      <c r="E11" s="54"/>
      <c r="F11" s="54">
        <v>12390</v>
      </c>
      <c r="G11" s="49">
        <f t="shared" si="0"/>
        <v>20191647.52</v>
      </c>
    </row>
    <row r="12" spans="1:20" s="16" customFormat="1" ht="15.6" customHeight="1" x14ac:dyDescent="0.25">
      <c r="A12" s="50">
        <v>43196</v>
      </c>
      <c r="B12" s="51">
        <v>1014</v>
      </c>
      <c r="C12" s="53" t="s">
        <v>41</v>
      </c>
      <c r="D12" s="53" t="s">
        <v>42</v>
      </c>
      <c r="E12" s="53"/>
      <c r="F12" s="54">
        <v>24426</v>
      </c>
      <c r="G12" s="49">
        <f t="shared" si="0"/>
        <v>20167221.52</v>
      </c>
    </row>
    <row r="13" spans="1:20" s="25" customFormat="1" ht="15.6" customHeight="1" x14ac:dyDescent="0.25">
      <c r="A13" s="50">
        <v>43196</v>
      </c>
      <c r="B13" s="51">
        <v>1016</v>
      </c>
      <c r="C13" s="53" t="s">
        <v>29</v>
      </c>
      <c r="D13" s="53" t="s">
        <v>30</v>
      </c>
      <c r="E13" s="53"/>
      <c r="F13" s="54">
        <v>14986</v>
      </c>
      <c r="G13" s="49">
        <f t="shared" si="0"/>
        <v>20152235.52</v>
      </c>
    </row>
    <row r="14" spans="1:20" s="16" customFormat="1" ht="15.6" customHeight="1" x14ac:dyDescent="0.25">
      <c r="A14" s="50">
        <v>43196</v>
      </c>
      <c r="B14" s="51">
        <v>1017</v>
      </c>
      <c r="C14" s="53" t="s">
        <v>41</v>
      </c>
      <c r="D14" s="53" t="s">
        <v>42</v>
      </c>
      <c r="E14" s="54"/>
      <c r="F14" s="54">
        <v>34810</v>
      </c>
      <c r="G14" s="49">
        <f t="shared" si="0"/>
        <v>20117425.52</v>
      </c>
    </row>
    <row r="15" spans="1:20" s="25" customFormat="1" ht="15.6" customHeight="1" x14ac:dyDescent="0.25">
      <c r="A15" s="50">
        <v>43199</v>
      </c>
      <c r="B15" s="51">
        <v>938</v>
      </c>
      <c r="C15" s="53" t="s">
        <v>23</v>
      </c>
      <c r="D15" s="53" t="s">
        <v>103</v>
      </c>
      <c r="E15" s="54">
        <v>19876.2</v>
      </c>
      <c r="F15" s="54">
        <v>0</v>
      </c>
      <c r="G15" s="49">
        <f>G14+E15</f>
        <v>20137301.719999999</v>
      </c>
    </row>
    <row r="16" spans="1:20" s="25" customFormat="1" ht="21.75" customHeight="1" x14ac:dyDescent="0.25">
      <c r="A16" s="50">
        <v>43201</v>
      </c>
      <c r="B16" s="51">
        <v>1547</v>
      </c>
      <c r="C16" s="45" t="s">
        <v>23</v>
      </c>
      <c r="D16" s="55" t="s">
        <v>109</v>
      </c>
      <c r="E16" s="52"/>
      <c r="F16" s="54">
        <v>96224.44</v>
      </c>
      <c r="G16" s="49">
        <f>+G15-F16</f>
        <v>20041077.279999997</v>
      </c>
    </row>
    <row r="17" spans="1:7" s="16" customFormat="1" ht="28.5" customHeight="1" x14ac:dyDescent="0.25">
      <c r="A17" s="50">
        <v>43209</v>
      </c>
      <c r="B17" s="51">
        <v>1198</v>
      </c>
      <c r="C17" s="53" t="s">
        <v>15</v>
      </c>
      <c r="D17" s="53" t="s">
        <v>111</v>
      </c>
      <c r="E17" s="56"/>
      <c r="F17" s="54">
        <v>7360257.5</v>
      </c>
      <c r="G17" s="49">
        <f>+G16-F17</f>
        <v>12680819.779999997</v>
      </c>
    </row>
    <row r="18" spans="1:7" s="16" customFormat="1" ht="15.6" customHeight="1" x14ac:dyDescent="0.25">
      <c r="A18" s="50">
        <v>43209</v>
      </c>
      <c r="B18" s="51">
        <v>1198</v>
      </c>
      <c r="C18" s="53" t="s">
        <v>10</v>
      </c>
      <c r="D18" s="53" t="s">
        <v>11</v>
      </c>
      <c r="E18" s="54"/>
      <c r="F18" s="54">
        <v>516933.14</v>
      </c>
      <c r="G18" s="49">
        <f t="shared" ref="G18:G26" si="1">+G17-F18</f>
        <v>12163886.639999997</v>
      </c>
    </row>
    <row r="19" spans="1:7" s="16" customFormat="1" ht="15.6" customHeight="1" x14ac:dyDescent="0.25">
      <c r="A19" s="50">
        <v>43209</v>
      </c>
      <c r="B19" s="51">
        <v>1198</v>
      </c>
      <c r="C19" s="53" t="s">
        <v>10</v>
      </c>
      <c r="D19" s="53" t="s">
        <v>12</v>
      </c>
      <c r="E19" s="53"/>
      <c r="F19" s="54">
        <v>522578.28</v>
      </c>
      <c r="G19" s="49">
        <f t="shared" si="1"/>
        <v>11641308.359999998</v>
      </c>
    </row>
    <row r="20" spans="1:7" s="16" customFormat="1" ht="15.6" customHeight="1" x14ac:dyDescent="0.25">
      <c r="A20" s="50">
        <v>43209</v>
      </c>
      <c r="B20" s="51">
        <v>1198</v>
      </c>
      <c r="C20" s="53" t="s">
        <v>10</v>
      </c>
      <c r="D20" s="53" t="s">
        <v>13</v>
      </c>
      <c r="E20" s="53"/>
      <c r="F20" s="54">
        <v>72295.850000000006</v>
      </c>
      <c r="G20" s="49">
        <f t="shared" si="1"/>
        <v>11569012.509999998</v>
      </c>
    </row>
    <row r="21" spans="1:7" s="16" customFormat="1" ht="15.6" customHeight="1" x14ac:dyDescent="0.25">
      <c r="A21" s="50">
        <v>43209</v>
      </c>
      <c r="B21" s="51">
        <v>1200</v>
      </c>
      <c r="C21" s="53" t="s">
        <v>25</v>
      </c>
      <c r="D21" s="53" t="s">
        <v>104</v>
      </c>
      <c r="E21" s="53"/>
      <c r="F21" s="54">
        <v>61507.24</v>
      </c>
      <c r="G21" s="49">
        <f t="shared" si="1"/>
        <v>11507505.269999998</v>
      </c>
    </row>
    <row r="22" spans="1:7" s="16" customFormat="1" ht="15.6" customHeight="1" x14ac:dyDescent="0.25">
      <c r="A22" s="50">
        <v>43209</v>
      </c>
      <c r="B22" s="51">
        <v>1202</v>
      </c>
      <c r="C22" s="53" t="s">
        <v>26</v>
      </c>
      <c r="D22" s="53" t="s">
        <v>105</v>
      </c>
      <c r="E22" s="53"/>
      <c r="F22" s="54">
        <v>332350</v>
      </c>
      <c r="G22" s="49">
        <f t="shared" si="1"/>
        <v>11175155.269999998</v>
      </c>
    </row>
    <row r="23" spans="1:7" s="25" customFormat="1" ht="15.6" customHeight="1" x14ac:dyDescent="0.25">
      <c r="A23" s="50">
        <v>43209</v>
      </c>
      <c r="B23" s="51">
        <v>1204</v>
      </c>
      <c r="C23" s="53" t="s">
        <v>8</v>
      </c>
      <c r="D23" s="53" t="s">
        <v>44</v>
      </c>
      <c r="E23" s="54"/>
      <c r="F23" s="54">
        <v>58500</v>
      </c>
      <c r="G23" s="49">
        <f t="shared" si="1"/>
        <v>11116655.269999998</v>
      </c>
    </row>
    <row r="24" spans="1:7" s="16" customFormat="1" ht="15.6" customHeight="1" x14ac:dyDescent="0.25">
      <c r="A24" s="50">
        <v>43209</v>
      </c>
      <c r="B24" s="51">
        <v>1206</v>
      </c>
      <c r="C24" s="53" t="s">
        <v>8</v>
      </c>
      <c r="D24" s="57" t="s">
        <v>45</v>
      </c>
      <c r="E24" s="53"/>
      <c r="F24" s="54">
        <v>10000</v>
      </c>
      <c r="G24" s="49">
        <f t="shared" si="1"/>
        <v>11106655.269999998</v>
      </c>
    </row>
    <row r="25" spans="1:7" s="25" customFormat="1" ht="15.6" customHeight="1" x14ac:dyDescent="0.25">
      <c r="A25" s="50">
        <v>43209</v>
      </c>
      <c r="B25" s="51">
        <v>1208</v>
      </c>
      <c r="C25" s="53" t="s">
        <v>35</v>
      </c>
      <c r="D25" s="53" t="s">
        <v>43</v>
      </c>
      <c r="E25" s="53"/>
      <c r="F25" s="54">
        <v>20000</v>
      </c>
      <c r="G25" s="49">
        <f t="shared" si="1"/>
        <v>11086655.269999998</v>
      </c>
    </row>
    <row r="26" spans="1:7" s="16" customFormat="1" ht="15.6" customHeight="1" x14ac:dyDescent="0.25">
      <c r="A26" s="50">
        <v>43209</v>
      </c>
      <c r="B26" s="51">
        <v>1210</v>
      </c>
      <c r="C26" s="53" t="s">
        <v>8</v>
      </c>
      <c r="D26" s="53" t="s">
        <v>46</v>
      </c>
      <c r="E26" s="53"/>
      <c r="F26" s="54">
        <v>28125</v>
      </c>
      <c r="G26" s="49">
        <f t="shared" si="1"/>
        <v>11058530.269999998</v>
      </c>
    </row>
    <row r="27" spans="1:7" s="16" customFormat="1" ht="18.75" customHeight="1" x14ac:dyDescent="0.25">
      <c r="A27" s="50">
        <v>43214</v>
      </c>
      <c r="B27" s="51">
        <v>46108</v>
      </c>
      <c r="C27" s="45" t="s">
        <v>23</v>
      </c>
      <c r="D27" s="55" t="s">
        <v>101</v>
      </c>
      <c r="E27" s="54">
        <v>10966721.49</v>
      </c>
      <c r="F27" s="54">
        <v>0</v>
      </c>
      <c r="G27" s="58">
        <f>G26+E27</f>
        <v>22025251.759999998</v>
      </c>
    </row>
    <row r="28" spans="1:7" s="16" customFormat="1" ht="27" customHeight="1" x14ac:dyDescent="0.25">
      <c r="A28" s="50">
        <v>43215</v>
      </c>
      <c r="B28" s="51">
        <v>46192</v>
      </c>
      <c r="C28" s="59" t="s">
        <v>23</v>
      </c>
      <c r="D28" s="60" t="s">
        <v>102</v>
      </c>
      <c r="E28" s="54">
        <v>6563392.5099999998</v>
      </c>
      <c r="F28" s="54">
        <v>0</v>
      </c>
      <c r="G28" s="58">
        <f>G27+E28</f>
        <v>28588644.269999996</v>
      </c>
    </row>
    <row r="29" spans="1:7" s="16" customFormat="1" ht="12.75" x14ac:dyDescent="0.25">
      <c r="A29" s="50">
        <v>43215</v>
      </c>
      <c r="B29" s="51">
        <v>1270</v>
      </c>
      <c r="C29" s="53" t="s">
        <v>34</v>
      </c>
      <c r="D29" s="53" t="s">
        <v>43</v>
      </c>
      <c r="E29" s="53"/>
      <c r="F29" s="54">
        <v>1755900</v>
      </c>
      <c r="G29" s="58">
        <f>+G28-F29</f>
        <v>26832744.269999996</v>
      </c>
    </row>
    <row r="30" spans="1:7" s="16" customFormat="1" ht="12.75" x14ac:dyDescent="0.25">
      <c r="A30" s="50">
        <v>43215</v>
      </c>
      <c r="B30" s="51">
        <v>1270</v>
      </c>
      <c r="C30" s="53" t="s">
        <v>10</v>
      </c>
      <c r="D30" s="53" t="s">
        <v>11</v>
      </c>
      <c r="E30" s="53"/>
      <c r="F30" s="54">
        <v>124493.31</v>
      </c>
      <c r="G30" s="58">
        <f t="shared" ref="G30:G70" si="2">+G29-F30</f>
        <v>26708250.959999997</v>
      </c>
    </row>
    <row r="31" spans="1:7" s="16" customFormat="1" ht="15.6" customHeight="1" x14ac:dyDescent="0.25">
      <c r="A31" s="50">
        <v>43215</v>
      </c>
      <c r="B31" s="51">
        <v>1270</v>
      </c>
      <c r="C31" s="53" t="s">
        <v>10</v>
      </c>
      <c r="D31" s="53" t="s">
        <v>12</v>
      </c>
      <c r="E31" s="54"/>
      <c r="F31" s="54">
        <v>124668.9</v>
      </c>
      <c r="G31" s="58">
        <f t="shared" si="2"/>
        <v>26583582.059999999</v>
      </c>
    </row>
    <row r="32" spans="1:7" s="16" customFormat="1" ht="15.6" customHeight="1" x14ac:dyDescent="0.25">
      <c r="A32" s="50">
        <v>43215</v>
      </c>
      <c r="B32" s="51">
        <v>1270</v>
      </c>
      <c r="C32" s="53" t="s">
        <v>10</v>
      </c>
      <c r="D32" s="53" t="s">
        <v>13</v>
      </c>
      <c r="E32" s="54"/>
      <c r="F32" s="54">
        <v>17962.22</v>
      </c>
      <c r="G32" s="58">
        <f t="shared" si="2"/>
        <v>26565619.84</v>
      </c>
    </row>
    <row r="33" spans="1:7" s="16" customFormat="1" ht="15.6" customHeight="1" x14ac:dyDescent="0.25">
      <c r="A33" s="50">
        <v>43215</v>
      </c>
      <c r="B33" s="51">
        <v>1274</v>
      </c>
      <c r="C33" s="53" t="s">
        <v>8</v>
      </c>
      <c r="D33" s="53" t="s">
        <v>47</v>
      </c>
      <c r="E33" s="53"/>
      <c r="F33" s="54">
        <v>23058</v>
      </c>
      <c r="G33" s="58">
        <f t="shared" si="2"/>
        <v>26542561.84</v>
      </c>
    </row>
    <row r="34" spans="1:7" s="16" customFormat="1" ht="12.75" x14ac:dyDescent="0.25">
      <c r="A34" s="50">
        <v>43215</v>
      </c>
      <c r="B34" s="51">
        <v>1276</v>
      </c>
      <c r="C34" s="53" t="s">
        <v>8</v>
      </c>
      <c r="D34" s="53" t="s">
        <v>48</v>
      </c>
      <c r="E34" s="53"/>
      <c r="F34" s="54">
        <v>23058</v>
      </c>
      <c r="G34" s="58">
        <f t="shared" si="2"/>
        <v>26519503.84</v>
      </c>
    </row>
    <row r="35" spans="1:7" s="16" customFormat="1" ht="15.6" customHeight="1" x14ac:dyDescent="0.25">
      <c r="A35" s="50">
        <v>43174</v>
      </c>
      <c r="B35" s="51">
        <v>741</v>
      </c>
      <c r="C35" s="53" t="s">
        <v>49</v>
      </c>
      <c r="D35" s="46" t="s">
        <v>38</v>
      </c>
      <c r="E35" s="53"/>
      <c r="F35" s="54">
        <v>33629.879999999997</v>
      </c>
      <c r="G35" s="58">
        <f t="shared" si="2"/>
        <v>26485873.960000001</v>
      </c>
    </row>
    <row r="36" spans="1:7" s="16" customFormat="1" ht="15.6" customHeight="1" x14ac:dyDescent="0.25">
      <c r="A36" s="50">
        <v>43181</v>
      </c>
      <c r="B36" s="51">
        <v>820</v>
      </c>
      <c r="C36" s="53" t="s">
        <v>49</v>
      </c>
      <c r="D36" s="46" t="s">
        <v>38</v>
      </c>
      <c r="E36" s="53"/>
      <c r="F36" s="54">
        <v>17700</v>
      </c>
      <c r="G36" s="58">
        <f t="shared" si="2"/>
        <v>26468173.960000001</v>
      </c>
    </row>
    <row r="37" spans="1:7" s="16" customFormat="1" ht="15.6" customHeight="1" x14ac:dyDescent="0.25">
      <c r="A37" s="50">
        <v>43181</v>
      </c>
      <c r="B37" s="51">
        <v>821</v>
      </c>
      <c r="C37" s="53" t="s">
        <v>50</v>
      </c>
      <c r="D37" s="53" t="s">
        <v>17</v>
      </c>
      <c r="E37" s="53"/>
      <c r="F37" s="54">
        <v>53100</v>
      </c>
      <c r="G37" s="58">
        <f t="shared" si="2"/>
        <v>26415073.960000001</v>
      </c>
    </row>
    <row r="38" spans="1:7" s="16" customFormat="1" ht="15.6" customHeight="1" x14ac:dyDescent="0.25">
      <c r="A38" s="50">
        <v>43181</v>
      </c>
      <c r="B38" s="51">
        <v>822</v>
      </c>
      <c r="C38" s="53" t="s">
        <v>27</v>
      </c>
      <c r="D38" s="57" t="s">
        <v>28</v>
      </c>
      <c r="E38" s="53"/>
      <c r="F38" s="54">
        <v>8000</v>
      </c>
      <c r="G38" s="58">
        <f t="shared" si="2"/>
        <v>26407073.960000001</v>
      </c>
    </row>
    <row r="39" spans="1:7" s="16" customFormat="1" ht="15.6" customHeight="1" x14ac:dyDescent="0.25">
      <c r="A39" s="50">
        <v>43181</v>
      </c>
      <c r="B39" s="51">
        <v>823</v>
      </c>
      <c r="C39" s="53" t="s">
        <v>31</v>
      </c>
      <c r="D39" s="53" t="s">
        <v>32</v>
      </c>
      <c r="E39" s="61"/>
      <c r="F39" s="62">
        <v>65372</v>
      </c>
      <c r="G39" s="58">
        <f t="shared" si="2"/>
        <v>26341701.960000001</v>
      </c>
    </row>
    <row r="40" spans="1:7" s="16" customFormat="1" ht="15.6" customHeight="1" x14ac:dyDescent="0.25">
      <c r="A40" s="50">
        <v>43181</v>
      </c>
      <c r="B40" s="51">
        <v>824</v>
      </c>
      <c r="C40" s="53" t="s">
        <v>50</v>
      </c>
      <c r="D40" s="53" t="s">
        <v>17</v>
      </c>
      <c r="E40" s="53"/>
      <c r="F40" s="54">
        <v>17110</v>
      </c>
      <c r="G40" s="58">
        <f t="shared" si="2"/>
        <v>26324591.960000001</v>
      </c>
    </row>
    <row r="41" spans="1:7" s="16" customFormat="1" ht="15.6" customHeight="1" x14ac:dyDescent="0.25">
      <c r="A41" s="50">
        <v>43181</v>
      </c>
      <c r="B41" s="51">
        <v>826</v>
      </c>
      <c r="C41" s="53" t="s">
        <v>16</v>
      </c>
      <c r="D41" s="53" t="s">
        <v>17</v>
      </c>
      <c r="E41" s="53"/>
      <c r="F41" s="62">
        <v>34515</v>
      </c>
      <c r="G41" s="58">
        <f t="shared" si="2"/>
        <v>26290076.960000001</v>
      </c>
    </row>
    <row r="42" spans="1:7" s="25" customFormat="1" ht="15.6" customHeight="1" x14ac:dyDescent="0.25">
      <c r="A42" s="50">
        <v>43181</v>
      </c>
      <c r="B42" s="51">
        <v>835</v>
      </c>
      <c r="C42" s="53" t="s">
        <v>50</v>
      </c>
      <c r="D42" s="53" t="s">
        <v>17</v>
      </c>
      <c r="E42" s="63"/>
      <c r="F42" s="54">
        <v>16520</v>
      </c>
      <c r="G42" s="58">
        <f t="shared" si="2"/>
        <v>26273556.960000001</v>
      </c>
    </row>
    <row r="43" spans="1:7" s="25" customFormat="1" ht="15.75" customHeight="1" x14ac:dyDescent="0.25">
      <c r="A43" s="50">
        <v>43182</v>
      </c>
      <c r="B43" s="51">
        <v>849</v>
      </c>
      <c r="C43" s="64" t="s">
        <v>19</v>
      </c>
      <c r="D43" s="60" t="s">
        <v>51</v>
      </c>
      <c r="E43" s="56"/>
      <c r="F43" s="54">
        <v>36449.96</v>
      </c>
      <c r="G43" s="58">
        <f t="shared" si="2"/>
        <v>26237107</v>
      </c>
    </row>
    <row r="44" spans="1:7" s="25" customFormat="1" ht="15.6" customHeight="1" x14ac:dyDescent="0.25">
      <c r="A44" s="50">
        <v>43182</v>
      </c>
      <c r="B44" s="51">
        <v>851</v>
      </c>
      <c r="C44" s="64" t="s">
        <v>19</v>
      </c>
      <c r="D44" s="57" t="s">
        <v>52</v>
      </c>
      <c r="E44" s="53"/>
      <c r="F44" s="56">
        <v>3677.71</v>
      </c>
      <c r="G44" s="58">
        <f t="shared" si="2"/>
        <v>26233429.289999999</v>
      </c>
    </row>
    <row r="45" spans="1:7" s="16" customFormat="1" ht="15.6" customHeight="1" x14ac:dyDescent="0.25">
      <c r="A45" s="50">
        <v>43182</v>
      </c>
      <c r="B45" s="51">
        <v>854</v>
      </c>
      <c r="C45" s="53" t="s">
        <v>15</v>
      </c>
      <c r="D45" s="65" t="s">
        <v>53</v>
      </c>
      <c r="E45" s="53"/>
      <c r="F45" s="54">
        <v>103650</v>
      </c>
      <c r="G45" s="58">
        <f t="shared" si="2"/>
        <v>26129779.289999999</v>
      </c>
    </row>
    <row r="46" spans="1:7" s="16" customFormat="1" ht="15.6" customHeight="1" x14ac:dyDescent="0.25">
      <c r="A46" s="50">
        <v>43182</v>
      </c>
      <c r="B46" s="51">
        <v>855</v>
      </c>
      <c r="C46" s="53" t="s">
        <v>54</v>
      </c>
      <c r="D46" s="46" t="s">
        <v>55</v>
      </c>
      <c r="E46" s="53"/>
      <c r="F46" s="54">
        <v>94360.27</v>
      </c>
      <c r="G46" s="58">
        <f t="shared" si="2"/>
        <v>26035419.02</v>
      </c>
    </row>
    <row r="47" spans="1:7" s="16" customFormat="1" ht="15.6" customHeight="1" x14ac:dyDescent="0.25">
      <c r="A47" s="50">
        <v>43182</v>
      </c>
      <c r="B47" s="51">
        <v>874</v>
      </c>
      <c r="C47" s="53" t="s">
        <v>56</v>
      </c>
      <c r="D47" s="46" t="s">
        <v>57</v>
      </c>
      <c r="E47" s="53"/>
      <c r="F47" s="54">
        <v>362238.13</v>
      </c>
      <c r="G47" s="58">
        <f t="shared" si="2"/>
        <v>25673180.890000001</v>
      </c>
    </row>
    <row r="48" spans="1:7" s="16" customFormat="1" ht="15.6" customHeight="1" x14ac:dyDescent="0.25">
      <c r="A48" s="50">
        <v>43182</v>
      </c>
      <c r="B48" s="51">
        <v>876</v>
      </c>
      <c r="C48" s="45" t="s">
        <v>58</v>
      </c>
      <c r="D48" s="46" t="s">
        <v>59</v>
      </c>
      <c r="E48" s="53"/>
      <c r="F48" s="54">
        <v>3878</v>
      </c>
      <c r="G48" s="58">
        <f t="shared" si="2"/>
        <v>25669302.890000001</v>
      </c>
    </row>
    <row r="49" spans="1:9" s="26" customFormat="1" ht="15.6" customHeight="1" x14ac:dyDescent="0.25">
      <c r="A49" s="50">
        <v>43182</v>
      </c>
      <c r="B49" s="51">
        <v>878</v>
      </c>
      <c r="C49" s="53" t="s">
        <v>60</v>
      </c>
      <c r="D49" s="57" t="s">
        <v>61</v>
      </c>
      <c r="E49" s="53"/>
      <c r="F49" s="54">
        <v>97389.119999999995</v>
      </c>
      <c r="G49" s="58">
        <f t="shared" si="2"/>
        <v>25571913.77</v>
      </c>
    </row>
    <row r="50" spans="1:9" s="26" customFormat="1" ht="15.6" customHeight="1" x14ac:dyDescent="0.25">
      <c r="A50" s="50">
        <v>43182</v>
      </c>
      <c r="B50" s="51">
        <v>879</v>
      </c>
      <c r="C50" s="53" t="s">
        <v>21</v>
      </c>
      <c r="D50" s="46" t="s">
        <v>62</v>
      </c>
      <c r="E50" s="66"/>
      <c r="F50" s="62">
        <v>17583.88</v>
      </c>
      <c r="G50" s="58">
        <f t="shared" si="2"/>
        <v>25554329.890000001</v>
      </c>
    </row>
    <row r="51" spans="1:9" s="26" customFormat="1" ht="15.6" customHeight="1" x14ac:dyDescent="0.25">
      <c r="A51" s="50">
        <v>43182</v>
      </c>
      <c r="B51" s="51">
        <v>881</v>
      </c>
      <c r="C51" s="53" t="s">
        <v>22</v>
      </c>
      <c r="D51" s="53" t="s">
        <v>63</v>
      </c>
      <c r="E51" s="54"/>
      <c r="F51" s="62">
        <v>30680</v>
      </c>
      <c r="G51" s="58">
        <f t="shared" si="2"/>
        <v>25523649.890000001</v>
      </c>
    </row>
    <row r="52" spans="1:9" s="26" customFormat="1" ht="15.6" customHeight="1" x14ac:dyDescent="0.25">
      <c r="A52" s="50">
        <v>43182</v>
      </c>
      <c r="B52" s="51">
        <v>882</v>
      </c>
      <c r="C52" s="53" t="s">
        <v>20</v>
      </c>
      <c r="D52" s="53" t="s">
        <v>64</v>
      </c>
      <c r="E52" s="63"/>
      <c r="F52" s="54">
        <v>23625</v>
      </c>
      <c r="G52" s="58">
        <f t="shared" si="2"/>
        <v>25500024.890000001</v>
      </c>
    </row>
    <row r="53" spans="1:9" s="26" customFormat="1" ht="15.6" customHeight="1" x14ac:dyDescent="0.25">
      <c r="A53" s="50">
        <v>43182</v>
      </c>
      <c r="B53" s="51">
        <v>883</v>
      </c>
      <c r="C53" s="53" t="s">
        <v>65</v>
      </c>
      <c r="D53" s="57" t="s">
        <v>33</v>
      </c>
      <c r="E53" s="53"/>
      <c r="F53" s="54">
        <v>6000</v>
      </c>
      <c r="G53" s="58">
        <f t="shared" si="2"/>
        <v>25494024.890000001</v>
      </c>
    </row>
    <row r="54" spans="1:9" s="26" customFormat="1" ht="15.6" customHeight="1" x14ac:dyDescent="0.25">
      <c r="A54" s="50">
        <v>43185</v>
      </c>
      <c r="B54" s="51">
        <v>893</v>
      </c>
      <c r="C54" s="53" t="s">
        <v>66</v>
      </c>
      <c r="D54" s="53" t="s">
        <v>67</v>
      </c>
      <c r="E54" s="53"/>
      <c r="F54" s="54">
        <v>265000</v>
      </c>
      <c r="G54" s="58">
        <f t="shared" si="2"/>
        <v>25229024.890000001</v>
      </c>
    </row>
    <row r="55" spans="1:9" s="26" customFormat="1" ht="15.6" customHeight="1" x14ac:dyDescent="0.25">
      <c r="A55" s="50">
        <v>43185</v>
      </c>
      <c r="B55" s="51">
        <v>896</v>
      </c>
      <c r="C55" s="53" t="s">
        <v>68</v>
      </c>
      <c r="D55" s="57" t="s">
        <v>69</v>
      </c>
      <c r="E55" s="53"/>
      <c r="F55" s="54">
        <v>587150.30000000005</v>
      </c>
      <c r="G55" s="58">
        <f t="shared" si="2"/>
        <v>24641874.59</v>
      </c>
    </row>
    <row r="56" spans="1:9" s="26" customFormat="1" ht="15.6" customHeight="1" x14ac:dyDescent="0.25">
      <c r="A56" s="50">
        <v>43185</v>
      </c>
      <c r="B56" s="51">
        <v>897</v>
      </c>
      <c r="C56" s="53" t="s">
        <v>22</v>
      </c>
      <c r="D56" s="46" t="s">
        <v>70</v>
      </c>
      <c r="E56" s="53"/>
      <c r="F56" s="54">
        <v>44604</v>
      </c>
      <c r="G56" s="58">
        <f t="shared" si="2"/>
        <v>24597270.59</v>
      </c>
    </row>
    <row r="57" spans="1:9" s="26" customFormat="1" ht="15.6" customHeight="1" x14ac:dyDescent="0.25">
      <c r="A57" s="50">
        <v>43186</v>
      </c>
      <c r="B57" s="51">
        <v>898</v>
      </c>
      <c r="C57" s="53" t="s">
        <v>71</v>
      </c>
      <c r="D57" s="53" t="s">
        <v>72</v>
      </c>
      <c r="E57" s="53"/>
      <c r="F57" s="54">
        <v>43559.839999999997</v>
      </c>
      <c r="G57" s="58">
        <f t="shared" si="2"/>
        <v>24553710.75</v>
      </c>
      <c r="I57" s="31"/>
    </row>
    <row r="58" spans="1:9" s="26" customFormat="1" ht="15.6" customHeight="1" x14ac:dyDescent="0.25">
      <c r="A58" s="50">
        <v>43186</v>
      </c>
      <c r="B58" s="51">
        <v>899</v>
      </c>
      <c r="C58" s="53" t="s">
        <v>73</v>
      </c>
      <c r="D58" s="53" t="s">
        <v>74</v>
      </c>
      <c r="E58" s="53"/>
      <c r="F58" s="54">
        <v>16520</v>
      </c>
      <c r="G58" s="58">
        <f t="shared" si="2"/>
        <v>24537190.75</v>
      </c>
    </row>
    <row r="59" spans="1:9" s="26" customFormat="1" ht="15.6" customHeight="1" x14ac:dyDescent="0.25">
      <c r="A59" s="50">
        <v>43186</v>
      </c>
      <c r="B59" s="51">
        <v>900</v>
      </c>
      <c r="C59" s="53" t="s">
        <v>22</v>
      </c>
      <c r="D59" s="53" t="s">
        <v>75</v>
      </c>
      <c r="E59" s="53"/>
      <c r="F59" s="54">
        <v>110613.2</v>
      </c>
      <c r="G59" s="58">
        <f t="shared" si="2"/>
        <v>24426577.550000001</v>
      </c>
    </row>
    <row r="60" spans="1:9" s="26" customFormat="1" ht="15.6" customHeight="1" x14ac:dyDescent="0.25">
      <c r="A60" s="50">
        <v>43187</v>
      </c>
      <c r="B60" s="51">
        <v>922</v>
      </c>
      <c r="C60" s="53" t="s">
        <v>76</v>
      </c>
      <c r="D60" s="53" t="s">
        <v>77</v>
      </c>
      <c r="E60" s="53"/>
      <c r="F60" s="54">
        <v>44498.76</v>
      </c>
      <c r="G60" s="58">
        <f t="shared" si="2"/>
        <v>24382078.789999999</v>
      </c>
    </row>
    <row r="61" spans="1:9" s="26" customFormat="1" ht="15.6" customHeight="1" x14ac:dyDescent="0.25">
      <c r="A61" s="50">
        <v>43192</v>
      </c>
      <c r="B61" s="51">
        <v>924</v>
      </c>
      <c r="C61" s="52" t="s">
        <v>78</v>
      </c>
      <c r="D61" s="52" t="s">
        <v>79</v>
      </c>
      <c r="E61" s="53"/>
      <c r="F61" s="54">
        <v>40000</v>
      </c>
      <c r="G61" s="58">
        <f t="shared" si="2"/>
        <v>24342078.789999999</v>
      </c>
    </row>
    <row r="62" spans="1:9" s="26" customFormat="1" ht="15.6" customHeight="1" x14ac:dyDescent="0.25">
      <c r="A62" s="50">
        <v>43193</v>
      </c>
      <c r="B62" s="51">
        <v>938</v>
      </c>
      <c r="C62" s="52" t="s">
        <v>106</v>
      </c>
      <c r="D62" s="52" t="s">
        <v>107</v>
      </c>
      <c r="E62" s="53"/>
      <c r="F62" s="54">
        <v>180000</v>
      </c>
      <c r="G62" s="58">
        <f t="shared" si="2"/>
        <v>24162078.789999999</v>
      </c>
    </row>
    <row r="63" spans="1:9" s="26" customFormat="1" ht="15.75" customHeight="1" x14ac:dyDescent="0.25">
      <c r="A63" s="50">
        <v>43194</v>
      </c>
      <c r="B63" s="51">
        <v>965</v>
      </c>
      <c r="C63" s="64" t="s">
        <v>50</v>
      </c>
      <c r="D63" s="64" t="s">
        <v>17</v>
      </c>
      <c r="E63" s="56"/>
      <c r="F63" s="54">
        <v>44250</v>
      </c>
      <c r="G63" s="58">
        <f t="shared" si="2"/>
        <v>24117828.789999999</v>
      </c>
    </row>
    <row r="64" spans="1:9" s="26" customFormat="1" ht="15.6" customHeight="1" x14ac:dyDescent="0.25">
      <c r="A64" s="50">
        <v>43194</v>
      </c>
      <c r="B64" s="51">
        <v>966</v>
      </c>
      <c r="C64" s="45" t="s">
        <v>80</v>
      </c>
      <c r="D64" s="46" t="s">
        <v>108</v>
      </c>
      <c r="E64" s="53"/>
      <c r="F64" s="54">
        <v>5000</v>
      </c>
      <c r="G64" s="58">
        <f t="shared" si="2"/>
        <v>24112828.789999999</v>
      </c>
    </row>
    <row r="65" spans="1:10" s="26" customFormat="1" ht="15.6" customHeight="1" x14ac:dyDescent="0.25">
      <c r="A65" s="50">
        <v>43194</v>
      </c>
      <c r="B65" s="51">
        <v>967</v>
      </c>
      <c r="C65" s="53" t="s">
        <v>81</v>
      </c>
      <c r="D65" s="57" t="s">
        <v>82</v>
      </c>
      <c r="E65" s="54"/>
      <c r="F65" s="54">
        <v>25075</v>
      </c>
      <c r="G65" s="58">
        <f t="shared" si="2"/>
        <v>24087753.789999999</v>
      </c>
    </row>
    <row r="66" spans="1:10" s="26" customFormat="1" ht="15.6" customHeight="1" x14ac:dyDescent="0.25">
      <c r="A66" s="50">
        <v>43194</v>
      </c>
      <c r="B66" s="51">
        <v>968</v>
      </c>
      <c r="C66" s="53" t="s">
        <v>19</v>
      </c>
      <c r="D66" s="53" t="s">
        <v>83</v>
      </c>
      <c r="E66" s="54"/>
      <c r="F66" s="54">
        <v>16675.240000000002</v>
      </c>
      <c r="G66" s="58">
        <f t="shared" si="2"/>
        <v>24071078.550000001</v>
      </c>
    </row>
    <row r="67" spans="1:10" s="26" customFormat="1" ht="15.6" customHeight="1" x14ac:dyDescent="0.25">
      <c r="A67" s="50">
        <v>43194</v>
      </c>
      <c r="B67" s="51">
        <v>970</v>
      </c>
      <c r="C67" s="53" t="s">
        <v>84</v>
      </c>
      <c r="D67" s="53" t="s">
        <v>85</v>
      </c>
      <c r="E67" s="54"/>
      <c r="F67" s="54">
        <v>249688</v>
      </c>
      <c r="G67" s="58">
        <f t="shared" si="2"/>
        <v>23821390.550000001</v>
      </c>
    </row>
    <row r="68" spans="1:10" s="26" customFormat="1" ht="15.6" customHeight="1" x14ac:dyDescent="0.25">
      <c r="A68" s="50">
        <v>43194</v>
      </c>
      <c r="B68" s="51">
        <v>971</v>
      </c>
      <c r="C68" s="53" t="s">
        <v>86</v>
      </c>
      <c r="D68" s="53" t="s">
        <v>87</v>
      </c>
      <c r="E68" s="54"/>
      <c r="F68" s="54">
        <v>10779.96</v>
      </c>
      <c r="G68" s="58">
        <f t="shared" si="2"/>
        <v>23810610.59</v>
      </c>
    </row>
    <row r="69" spans="1:10" s="26" customFormat="1" ht="15.6" customHeight="1" x14ac:dyDescent="0.25">
      <c r="A69" s="50">
        <v>43194</v>
      </c>
      <c r="B69" s="51">
        <v>972</v>
      </c>
      <c r="C69" s="53" t="s">
        <v>88</v>
      </c>
      <c r="D69" s="53" t="s">
        <v>89</v>
      </c>
      <c r="E69" s="54"/>
      <c r="F69" s="54">
        <v>61808</v>
      </c>
      <c r="G69" s="58">
        <f t="shared" si="2"/>
        <v>23748802.59</v>
      </c>
    </row>
    <row r="70" spans="1:10" s="26" customFormat="1" ht="15.6" customHeight="1" x14ac:dyDescent="0.25">
      <c r="A70" s="50">
        <v>43194</v>
      </c>
      <c r="B70" s="51">
        <v>973</v>
      </c>
      <c r="C70" s="53" t="s">
        <v>90</v>
      </c>
      <c r="D70" s="53" t="s">
        <v>40</v>
      </c>
      <c r="E70" s="54"/>
      <c r="F70" s="54">
        <v>254489.8</v>
      </c>
      <c r="G70" s="58">
        <f t="shared" si="2"/>
        <v>23494312.789999999</v>
      </c>
    </row>
    <row r="71" spans="1:10" s="26" customFormat="1" ht="23.25" customHeight="1" x14ac:dyDescent="0.25">
      <c r="A71" s="50">
        <v>43195</v>
      </c>
      <c r="B71" s="51">
        <v>978</v>
      </c>
      <c r="C71" s="53" t="s">
        <v>23</v>
      </c>
      <c r="D71" s="53" t="s">
        <v>91</v>
      </c>
      <c r="E71" s="54">
        <v>105621.07</v>
      </c>
      <c r="F71" s="54">
        <v>0</v>
      </c>
      <c r="G71" s="58">
        <f>+G70+E71</f>
        <v>23599933.859999999</v>
      </c>
    </row>
    <row r="72" spans="1:10" s="26" customFormat="1" ht="15.6" customHeight="1" x14ac:dyDescent="0.25">
      <c r="A72" s="50">
        <v>43195</v>
      </c>
      <c r="B72" s="51">
        <v>979</v>
      </c>
      <c r="C72" s="53" t="s">
        <v>92</v>
      </c>
      <c r="D72" s="53" t="s">
        <v>93</v>
      </c>
      <c r="E72" s="54"/>
      <c r="F72" s="54">
        <v>27797</v>
      </c>
      <c r="G72" s="58">
        <f>+G71-F72</f>
        <v>23572136.859999999</v>
      </c>
    </row>
    <row r="73" spans="1:10" s="26" customFormat="1" ht="15.6" customHeight="1" x14ac:dyDescent="0.25">
      <c r="A73" s="50">
        <v>43195</v>
      </c>
      <c r="B73" s="51">
        <v>980</v>
      </c>
      <c r="C73" s="53" t="s">
        <v>94</v>
      </c>
      <c r="D73" s="53" t="s">
        <v>95</v>
      </c>
      <c r="E73" s="54"/>
      <c r="F73" s="54">
        <v>56704.959999999999</v>
      </c>
      <c r="G73" s="58">
        <f t="shared" ref="G73:G74" si="3">+G72-F73</f>
        <v>23515431.899999999</v>
      </c>
      <c r="J73" s="31"/>
    </row>
    <row r="74" spans="1:10" s="26" customFormat="1" ht="15.6" customHeight="1" x14ac:dyDescent="0.25">
      <c r="A74" s="50">
        <v>43195</v>
      </c>
      <c r="B74" s="51">
        <v>984</v>
      </c>
      <c r="C74" s="53" t="s">
        <v>96</v>
      </c>
      <c r="D74" s="53" t="s">
        <v>18</v>
      </c>
      <c r="E74" s="54"/>
      <c r="F74" s="54">
        <v>33238.9</v>
      </c>
      <c r="G74" s="58">
        <f t="shared" si="3"/>
        <v>23482193</v>
      </c>
    </row>
    <row r="75" spans="1:10" s="26" customFormat="1" ht="21.75" customHeight="1" x14ac:dyDescent="0.25">
      <c r="A75" s="50">
        <v>43195</v>
      </c>
      <c r="B75" s="51">
        <v>986</v>
      </c>
      <c r="C75" s="53" t="s">
        <v>23</v>
      </c>
      <c r="D75" s="53" t="s">
        <v>110</v>
      </c>
      <c r="E75" s="54">
        <v>100470.02</v>
      </c>
      <c r="F75" s="54">
        <v>0</v>
      </c>
      <c r="G75" s="58">
        <f>+G74+E75</f>
        <v>23582663.02</v>
      </c>
    </row>
    <row r="76" spans="1:10" s="26" customFormat="1" ht="21" customHeight="1" x14ac:dyDescent="0.25">
      <c r="A76" s="50">
        <v>43195</v>
      </c>
      <c r="B76" s="51">
        <v>987</v>
      </c>
      <c r="C76" s="53" t="s">
        <v>23</v>
      </c>
      <c r="D76" s="53" t="s">
        <v>110</v>
      </c>
      <c r="E76" s="54">
        <v>85000</v>
      </c>
      <c r="F76" s="54">
        <v>0</v>
      </c>
      <c r="G76" s="58">
        <f>+G75+E76</f>
        <v>23667663.02</v>
      </c>
    </row>
    <row r="77" spans="1:10" s="26" customFormat="1" ht="15.6" customHeight="1" x14ac:dyDescent="0.25">
      <c r="A77" s="50">
        <v>43196</v>
      </c>
      <c r="B77" s="51">
        <v>992</v>
      </c>
      <c r="C77" s="53" t="s">
        <v>15</v>
      </c>
      <c r="D77" s="53" t="s">
        <v>53</v>
      </c>
      <c r="E77" s="54"/>
      <c r="F77" s="54">
        <v>151450</v>
      </c>
      <c r="G77" s="58">
        <f>+G76-F77</f>
        <v>23516213.02</v>
      </c>
    </row>
    <row r="78" spans="1:10" s="26" customFormat="1" ht="15.6" customHeight="1" x14ac:dyDescent="0.25">
      <c r="A78" s="50">
        <v>43196</v>
      </c>
      <c r="B78" s="51">
        <v>996</v>
      </c>
      <c r="C78" s="53" t="s">
        <v>54</v>
      </c>
      <c r="D78" s="53" t="s">
        <v>97</v>
      </c>
      <c r="E78" s="54"/>
      <c r="F78" s="54">
        <v>539443.49</v>
      </c>
      <c r="G78" s="58">
        <f t="shared" ref="G78:G81" si="4">+G77-F78</f>
        <v>22976769.530000001</v>
      </c>
    </row>
    <row r="79" spans="1:10" s="26" customFormat="1" ht="15.6" customHeight="1" x14ac:dyDescent="0.25">
      <c r="A79" s="50">
        <v>43196</v>
      </c>
      <c r="B79" s="51">
        <v>997</v>
      </c>
      <c r="C79" s="53" t="s">
        <v>37</v>
      </c>
      <c r="D79" s="53" t="s">
        <v>38</v>
      </c>
      <c r="E79" s="54"/>
      <c r="F79" s="54">
        <v>23600</v>
      </c>
      <c r="G79" s="58">
        <f t="shared" si="4"/>
        <v>22953169.530000001</v>
      </c>
    </row>
    <row r="80" spans="1:10" s="26" customFormat="1" ht="15.6" customHeight="1" x14ac:dyDescent="0.25">
      <c r="A80" s="50">
        <v>43196</v>
      </c>
      <c r="B80" s="51">
        <v>998</v>
      </c>
      <c r="C80" s="53" t="s">
        <v>98</v>
      </c>
      <c r="D80" s="53" t="s">
        <v>99</v>
      </c>
      <c r="E80" s="54"/>
      <c r="F80" s="54">
        <v>38822</v>
      </c>
      <c r="G80" s="58">
        <f t="shared" si="4"/>
        <v>22914347.530000001</v>
      </c>
    </row>
    <row r="81" spans="1:7" s="26" customFormat="1" ht="15.6" customHeight="1" thickBot="1" x14ac:dyDescent="0.3">
      <c r="A81" s="50">
        <v>43196</v>
      </c>
      <c r="B81" s="51">
        <v>999</v>
      </c>
      <c r="C81" s="53" t="s">
        <v>100</v>
      </c>
      <c r="D81" s="53" t="s">
        <v>62</v>
      </c>
      <c r="E81" s="54"/>
      <c r="F81" s="54">
        <v>16270.11</v>
      </c>
      <c r="G81" s="58">
        <f t="shared" si="4"/>
        <v>22898077.420000002</v>
      </c>
    </row>
    <row r="82" spans="1:7" ht="24" customHeight="1" thickBot="1" x14ac:dyDescent="0.3">
      <c r="A82" s="67" t="s">
        <v>7</v>
      </c>
      <c r="B82" s="68"/>
      <c r="C82" s="68"/>
      <c r="D82" s="68"/>
      <c r="E82" s="69">
        <f>SUM(E9:E81)</f>
        <v>17841081.289999999</v>
      </c>
      <c r="F82" s="70">
        <f>SUM(F9:F81)</f>
        <v>15194241.390000006</v>
      </c>
      <c r="G82" s="71">
        <f>G8+E82-F82</f>
        <v>22898077.419999994</v>
      </c>
    </row>
    <row r="83" spans="1:7" ht="15.6" customHeight="1" x14ac:dyDescent="0.3">
      <c r="D83" s="6"/>
      <c r="F83" s="7"/>
    </row>
    <row r="84" spans="1:7" ht="15.6" customHeight="1" x14ac:dyDescent="0.3">
      <c r="D84" s="6"/>
      <c r="F84" s="7"/>
      <c r="G84" s="9"/>
    </row>
    <row r="85" spans="1:7" ht="15.6" customHeight="1" x14ac:dyDescent="0.3">
      <c r="D85" s="6"/>
      <c r="E85" s="9"/>
      <c r="F85" s="7"/>
    </row>
    <row r="86" spans="1:7" ht="15.6" customHeight="1" x14ac:dyDescent="0.3">
      <c r="B86" s="29"/>
      <c r="D86" s="30"/>
      <c r="E86" s="9"/>
      <c r="F86" s="7"/>
      <c r="G86" s="9"/>
    </row>
    <row r="87" spans="1:7" ht="15.6" customHeight="1" x14ac:dyDescent="0.25">
      <c r="B87" s="27"/>
      <c r="D87" s="27"/>
      <c r="F87" s="32"/>
    </row>
    <row r="88" spans="1:7" ht="15.6" customHeight="1" x14ac:dyDescent="0.25">
      <c r="B88" s="28"/>
      <c r="D88" s="28"/>
      <c r="F88" s="33"/>
      <c r="G88" s="9"/>
    </row>
    <row r="89" spans="1:7" ht="15.6" customHeight="1" x14ac:dyDescent="0.25">
      <c r="B89" s="28"/>
      <c r="D89" s="28"/>
      <c r="F89" s="28"/>
    </row>
    <row r="90" spans="1:7" ht="15.6" customHeight="1" x14ac:dyDescent="0.3">
      <c r="D90" s="6"/>
      <c r="F90" s="7"/>
      <c r="G90" s="4"/>
    </row>
    <row r="91" spans="1:7" ht="15.6" customHeight="1" x14ac:dyDescent="0.3">
      <c r="D91" s="6"/>
      <c r="F91" s="7"/>
    </row>
    <row r="92" spans="1:7" ht="15.6" customHeight="1" x14ac:dyDescent="0.3">
      <c r="D92" s="6"/>
      <c r="F92" s="7"/>
    </row>
    <row r="93" spans="1:7" ht="15.6" customHeight="1" x14ac:dyDescent="0.3">
      <c r="D93" s="6"/>
      <c r="E93" s="9"/>
      <c r="F93" s="9"/>
    </row>
    <row r="94" spans="1:7" ht="15.6" customHeight="1" x14ac:dyDescent="0.3">
      <c r="D94" s="6"/>
      <c r="F94" s="7"/>
    </row>
    <row r="95" spans="1:7" ht="15.6" customHeight="1" x14ac:dyDescent="0.3">
      <c r="D95" s="6"/>
      <c r="E95" s="12"/>
      <c r="F95" s="7"/>
      <c r="G95" s="9"/>
    </row>
    <row r="96" spans="1:7" ht="15.6" customHeight="1" x14ac:dyDescent="0.3">
      <c r="D96" s="6"/>
      <c r="F96" s="7"/>
    </row>
    <row r="97" spans="3:7" ht="15.6" customHeight="1" x14ac:dyDescent="0.3">
      <c r="C97" s="11"/>
      <c r="D97" s="10"/>
      <c r="F97" s="4"/>
      <c r="G97" s="9"/>
    </row>
    <row r="98" spans="3:7" ht="15.6" customHeight="1" x14ac:dyDescent="0.3">
      <c r="C98" s="11"/>
      <c r="D98" s="6"/>
      <c r="F98" s="4"/>
      <c r="G98" s="9"/>
    </row>
    <row r="99" spans="3:7" ht="15.6" customHeight="1" x14ac:dyDescent="0.3">
      <c r="C99" s="11"/>
      <c r="D99" s="6"/>
      <c r="F99" s="4"/>
      <c r="G99" s="9"/>
    </row>
    <row r="100" spans="3:7" ht="15.6" customHeight="1" x14ac:dyDescent="0.3">
      <c r="C100" s="11"/>
      <c r="D100" s="6"/>
      <c r="F100" s="4"/>
      <c r="G100" s="9"/>
    </row>
    <row r="101" spans="3:7" ht="15.6" customHeight="1" x14ac:dyDescent="0.3">
      <c r="C101" s="11"/>
      <c r="D101" s="6"/>
      <c r="F101" s="4"/>
      <c r="G101" s="9"/>
    </row>
    <row r="102" spans="3:7" ht="15.6" customHeight="1" x14ac:dyDescent="0.3">
      <c r="C102" s="11"/>
      <c r="D102" s="6"/>
      <c r="F102" s="4"/>
      <c r="G102" s="9"/>
    </row>
    <row r="103" spans="3:7" ht="15.6" customHeight="1" x14ac:dyDescent="0.3">
      <c r="C103" s="11"/>
      <c r="D103" s="6"/>
      <c r="F103" s="4"/>
      <c r="G103" s="9"/>
    </row>
    <row r="104" spans="3:7" ht="15.6" customHeight="1" x14ac:dyDescent="0.3">
      <c r="C104" s="11"/>
      <c r="D104" s="6"/>
      <c r="F104" s="4"/>
      <c r="G104" s="9"/>
    </row>
    <row r="105" spans="3:7" ht="15.6" customHeight="1" x14ac:dyDescent="0.3">
      <c r="C105" s="11"/>
      <c r="D105" s="6"/>
      <c r="F105" s="4"/>
      <c r="G105" s="9"/>
    </row>
    <row r="106" spans="3:7" ht="15.6" customHeight="1" x14ac:dyDescent="0.3">
      <c r="C106" s="11"/>
      <c r="D106" s="6"/>
      <c r="F106" s="4"/>
      <c r="G106" s="9"/>
    </row>
    <row r="107" spans="3:7" ht="15.6" customHeight="1" x14ac:dyDescent="0.3">
      <c r="C107" s="11"/>
      <c r="D107" s="6"/>
      <c r="F107" s="4"/>
      <c r="G107" s="9"/>
    </row>
    <row r="108" spans="3:7" ht="15.6" customHeight="1" x14ac:dyDescent="0.3">
      <c r="C108" s="11"/>
      <c r="D108" s="6"/>
      <c r="F108" s="4"/>
      <c r="G108" s="9"/>
    </row>
    <row r="109" spans="3:7" ht="15.6" customHeight="1" x14ac:dyDescent="0.3">
      <c r="C109" s="11"/>
      <c r="D109" s="6"/>
      <c r="F109" s="4"/>
      <c r="G109" s="9"/>
    </row>
    <row r="110" spans="3:7" ht="15.6" customHeight="1" x14ac:dyDescent="0.3">
      <c r="C110" s="11"/>
      <c r="D110" s="6"/>
      <c r="F110" s="4"/>
      <c r="G110" s="9"/>
    </row>
    <row r="111" spans="3:7" ht="15.6" customHeight="1" x14ac:dyDescent="0.3">
      <c r="D111" s="6"/>
      <c r="F111" s="4"/>
      <c r="G111" s="9"/>
    </row>
    <row r="112" spans="3:7" ht="15.6" customHeight="1" x14ac:dyDescent="0.3">
      <c r="D112" s="6"/>
      <c r="F112" s="4"/>
      <c r="G112" s="9"/>
    </row>
  </sheetData>
  <sortState ref="A9:H79">
    <sortCondition ref="A9"/>
  </sortState>
  <mergeCells count="4">
    <mergeCell ref="C3:F3"/>
    <mergeCell ref="C4:F4"/>
    <mergeCell ref="C5:F5"/>
    <mergeCell ref="B8:F8"/>
  </mergeCells>
  <printOptions horizontalCentered="1"/>
  <pageMargins left="3.937007874015748E-2" right="3.937007874015748E-2" top="0.31496062992125984" bottom="0.19685039370078741" header="0.31496062992125984" footer="0.19685039370078741"/>
  <pageSetup scale="5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UNICA-SIGEF ABRIL</vt:lpstr>
      <vt:lpstr>'CUENTA UNICA-SIGEF ABRIL'!Área_de_impresión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gregorinaa</dc:creator>
  <cp:lastModifiedBy>lucia cespedes</cp:lastModifiedBy>
  <cp:revision/>
  <cp:lastPrinted>2018-05-17T15:58:18Z</cp:lastPrinted>
  <dcterms:created xsi:type="dcterms:W3CDTF">2015-12-28T14:28:52Z</dcterms:created>
  <dcterms:modified xsi:type="dcterms:W3CDTF">2018-11-27T17:08:06Z</dcterms:modified>
</cp:coreProperties>
</file>